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jweerd/Library/Mobile Documents/com~apple~CloudDocs/Documents/LIO VU/CGU/Ajax/"/>
    </mc:Choice>
  </mc:AlternateContent>
  <xr:revisionPtr revIDLastSave="0" documentId="8_{D18BB3AA-8431-2A40-B37F-F31A6688C9A7}" xr6:coauthVersionLast="43" xr6:coauthVersionMax="43" xr10:uidLastSave="{00000000-0000-0000-0000-000000000000}"/>
  <bookViews>
    <workbookView xWindow="1120" yWindow="1460" windowWidth="24140" windowHeight="13740" xr2:uid="{67A2343C-D9FC-6141-8428-16D4D679CEEE}"/>
  </bookViews>
  <sheets>
    <sheet name="Blad1" sheetId="1" r:id="rId1"/>
    <sheet name="Blad2" sheetId="2" r:id="rId2"/>
    <sheet name="Blad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40" i="1" s="1"/>
  <c r="C42" i="1" s="1"/>
  <c r="C19" i="1"/>
  <c r="C1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F11" i="1"/>
  <c r="F13" i="1" s="1"/>
  <c r="E4" i="1"/>
  <c r="C41" i="1" s="1"/>
  <c r="G3" i="1"/>
</calcChain>
</file>

<file path=xl/sharedStrings.xml><?xml version="1.0" encoding="utf-8"?>
<sst xmlns="http://schemas.openxmlformats.org/spreadsheetml/2006/main" count="17" uniqueCount="17">
  <si>
    <t>Aanschaf stadion</t>
  </si>
  <si>
    <t>Aandeel</t>
  </si>
  <si>
    <t>Waardering</t>
  </si>
  <si>
    <t># Cert</t>
  </si>
  <si>
    <t>Per cert</t>
  </si>
  <si>
    <t>I</t>
  </si>
  <si>
    <t>NCW berekening</t>
  </si>
  <si>
    <t>= invulvak</t>
  </si>
  <si>
    <t xml:space="preserve">Bouwjaar </t>
  </si>
  <si>
    <t>Ec. Levensduur</t>
  </si>
  <si>
    <t>Af  te schrijven jaren</t>
  </si>
  <si>
    <t>Winst/p/j:</t>
  </si>
  <si>
    <t>Rekenrente</t>
  </si>
  <si>
    <t>Restwaarde?</t>
  </si>
  <si>
    <t>CW</t>
  </si>
  <si>
    <t xml:space="preserve">Overname bedrag </t>
  </si>
  <si>
    <t>NCW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</si>
</sst>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_);[Red]\(&quot;€&quot;\ #,##0.00\)"/>
    <numFmt numFmtId="44" formatCode="_(&quot;€&quot;\ * #,##0.00_);_(&quot;€&quot;\ * \(#,##0.00\);_(&quot;€&quot;\ * &quot;-&quot;??_);_(@_)"/>
    <numFmt numFmtId="164" formatCode="_(&quot;€&quot;\ * #,##0_);_(&quot;€&quot;\ * \(#,##0\);_(&quot;€&quot;\ * &quot;-&quot;??_);_(@_)"/>
    <numFmt numFmtId="165" formatCode="_ [$€-413]\ * #,##0_ ;_ [$€-413]\ * \-#,##0_ ;_ [$€-413]\ * &quot;-&quot;??_ ;_ @_ "/>
    <numFmt numFmtId="166" formatCode="_(&quot;€&quot;\ * #,##0.0000_);_(&quot;€&quot;\ * \(#,##0.0000\);_(&quot;€&quot;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9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44" fontId="0" fillId="2" borderId="0" xfId="1" applyFont="1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quotePrefix="1"/>
    <xf numFmtId="0" fontId="2" fillId="0" borderId="0" xfId="0" applyFont="1"/>
    <xf numFmtId="165" fontId="0" fillId="0" borderId="0" xfId="0" applyNumberFormat="1"/>
    <xf numFmtId="3" fontId="0" fillId="0" borderId="0" xfId="0" applyNumberFormat="1"/>
    <xf numFmtId="0" fontId="2" fillId="0" borderId="0" xfId="0" applyFont="1" applyAlignment="1">
      <alignment wrapText="1"/>
    </xf>
    <xf numFmtId="8" fontId="0" fillId="2" borderId="1" xfId="0" applyNumberFormat="1" applyFill="1" applyBorder="1"/>
    <xf numFmtId="166" fontId="0" fillId="4" borderId="1" xfId="1" applyNumberFormat="1" applyFont="1" applyFill="1" applyBorder="1"/>
    <xf numFmtId="3" fontId="0" fillId="4" borderId="1" xfId="0" applyNumberFormat="1" applyFill="1" applyBorder="1"/>
    <xf numFmtId="165" fontId="0" fillId="4" borderId="1" xfId="0" applyNumberFormat="1" applyFill="1" applyBorder="1"/>
    <xf numFmtId="9" fontId="0" fillId="4" borderId="1" xfId="2" applyFont="1" applyFill="1" applyBorder="1"/>
    <xf numFmtId="0" fontId="2" fillId="5" borderId="1" xfId="0" applyFont="1" applyFill="1" applyBorder="1"/>
    <xf numFmtId="0" fontId="0" fillId="0" borderId="1" xfId="0" applyBorder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4835-193A-4C49-A448-FD558308CBE5}">
  <dimension ref="B1:G42"/>
  <sheetViews>
    <sheetView tabSelected="1" workbookViewId="0">
      <selection activeCell="E16" sqref="E16"/>
    </sheetView>
  </sheetViews>
  <sheetFormatPr baseColWidth="10" defaultRowHeight="16" x14ac:dyDescent="0.2"/>
  <cols>
    <col min="3" max="3" width="18.83203125" customWidth="1"/>
    <col min="5" max="5" width="17.1640625" customWidth="1"/>
  </cols>
  <sheetData>
    <row r="1" spans="2:7" ht="24" x14ac:dyDescent="0.3">
      <c r="B1" s="1" t="s">
        <v>0</v>
      </c>
    </row>
    <row r="2" spans="2:7" x14ac:dyDescent="0.2">
      <c r="D2" t="s">
        <v>1</v>
      </c>
      <c r="E2" t="s">
        <v>2</v>
      </c>
      <c r="F2" t="s">
        <v>3</v>
      </c>
      <c r="G2" t="s">
        <v>4</v>
      </c>
    </row>
    <row r="3" spans="2:7" x14ac:dyDescent="0.2">
      <c r="D3" s="2">
        <v>0.13</v>
      </c>
      <c r="E3" s="3">
        <v>2800000</v>
      </c>
      <c r="F3">
        <v>20000</v>
      </c>
      <c r="G3" s="4">
        <f>E3/F3</f>
        <v>140</v>
      </c>
    </row>
    <row r="4" spans="2:7" x14ac:dyDescent="0.2">
      <c r="D4" s="2">
        <v>1</v>
      </c>
      <c r="E4" s="5">
        <f>E3/13*100</f>
        <v>21538461.538461536</v>
      </c>
    </row>
    <row r="6" spans="2:7" ht="24" x14ac:dyDescent="0.3">
      <c r="B6" s="6" t="s">
        <v>5</v>
      </c>
      <c r="C6" s="7" t="s">
        <v>6</v>
      </c>
      <c r="D6" s="8"/>
      <c r="E6" s="8"/>
      <c r="F6" s="8"/>
      <c r="G6" s="8"/>
    </row>
    <row r="10" spans="2:7" x14ac:dyDescent="0.2">
      <c r="C10" s="20" t="s">
        <v>8</v>
      </c>
      <c r="D10" s="20" t="s">
        <v>9</v>
      </c>
      <c r="E10" s="20"/>
      <c r="F10" s="20" t="s">
        <v>10</v>
      </c>
      <c r="G10" s="20"/>
    </row>
    <row r="11" spans="2:7" x14ac:dyDescent="0.2">
      <c r="C11" s="21">
        <v>1996</v>
      </c>
      <c r="D11" s="21">
        <v>40</v>
      </c>
      <c r="E11" s="21"/>
      <c r="F11" s="21">
        <f>C11+D11</f>
        <v>2036</v>
      </c>
    </row>
    <row r="12" spans="2:7" x14ac:dyDescent="0.2">
      <c r="F12" s="21">
        <v>2018</v>
      </c>
    </row>
    <row r="13" spans="2:7" x14ac:dyDescent="0.2">
      <c r="F13" s="21">
        <f>F11-F12</f>
        <v>18</v>
      </c>
    </row>
    <row r="14" spans="2:7" x14ac:dyDescent="0.2">
      <c r="C14" s="9"/>
      <c r="D14" s="10" t="s">
        <v>7</v>
      </c>
    </row>
    <row r="16" spans="2:7" x14ac:dyDescent="0.2">
      <c r="B16" s="11" t="s">
        <v>11</v>
      </c>
      <c r="C16" s="18">
        <v>1000000</v>
      </c>
    </row>
    <row r="17" spans="2:3" x14ac:dyDescent="0.2">
      <c r="B17" s="11" t="s">
        <v>12</v>
      </c>
      <c r="C17" s="19">
        <v>0.04</v>
      </c>
    </row>
    <row r="18" spans="2:3" x14ac:dyDescent="0.2">
      <c r="B18">
        <v>1</v>
      </c>
      <c r="C18" s="12">
        <f>$C$16</f>
        <v>1000000</v>
      </c>
    </row>
    <row r="19" spans="2:3" x14ac:dyDescent="0.2">
      <c r="B19">
        <f>+B18+1</f>
        <v>2</v>
      </c>
      <c r="C19" s="12">
        <f t="shared" ref="C19:C35" si="0">$C$16</f>
        <v>1000000</v>
      </c>
    </row>
    <row r="20" spans="2:3" x14ac:dyDescent="0.2">
      <c r="B20">
        <f t="shared" ref="B20:B35" si="1">+B19+1</f>
        <v>3</v>
      </c>
      <c r="C20" s="12">
        <f t="shared" si="0"/>
        <v>1000000</v>
      </c>
    </row>
    <row r="21" spans="2:3" x14ac:dyDescent="0.2">
      <c r="B21">
        <f t="shared" si="1"/>
        <v>4</v>
      </c>
      <c r="C21" s="12">
        <f t="shared" si="0"/>
        <v>1000000</v>
      </c>
    </row>
    <row r="22" spans="2:3" x14ac:dyDescent="0.2">
      <c r="B22">
        <f t="shared" si="1"/>
        <v>5</v>
      </c>
      <c r="C22" s="12">
        <f t="shared" si="0"/>
        <v>1000000</v>
      </c>
    </row>
    <row r="23" spans="2:3" x14ac:dyDescent="0.2">
      <c r="B23">
        <f t="shared" si="1"/>
        <v>6</v>
      </c>
      <c r="C23" s="12">
        <f t="shared" si="0"/>
        <v>1000000</v>
      </c>
    </row>
    <row r="24" spans="2:3" x14ac:dyDescent="0.2">
      <c r="B24">
        <f t="shared" si="1"/>
        <v>7</v>
      </c>
      <c r="C24" s="12">
        <f t="shared" si="0"/>
        <v>1000000</v>
      </c>
    </row>
    <row r="25" spans="2:3" x14ac:dyDescent="0.2">
      <c r="B25">
        <f t="shared" si="1"/>
        <v>8</v>
      </c>
      <c r="C25" s="12">
        <f t="shared" si="0"/>
        <v>1000000</v>
      </c>
    </row>
    <row r="26" spans="2:3" x14ac:dyDescent="0.2">
      <c r="B26">
        <f t="shared" si="1"/>
        <v>9</v>
      </c>
      <c r="C26" s="12">
        <f t="shared" si="0"/>
        <v>1000000</v>
      </c>
    </row>
    <row r="27" spans="2:3" x14ac:dyDescent="0.2">
      <c r="B27">
        <f t="shared" si="1"/>
        <v>10</v>
      </c>
      <c r="C27" s="12">
        <f t="shared" si="0"/>
        <v>1000000</v>
      </c>
    </row>
    <row r="28" spans="2:3" x14ac:dyDescent="0.2">
      <c r="B28">
        <f t="shared" si="1"/>
        <v>11</v>
      </c>
      <c r="C28" s="12">
        <f t="shared" si="0"/>
        <v>1000000</v>
      </c>
    </row>
    <row r="29" spans="2:3" x14ac:dyDescent="0.2">
      <c r="B29">
        <f t="shared" si="1"/>
        <v>12</v>
      </c>
      <c r="C29" s="12">
        <f t="shared" si="0"/>
        <v>1000000</v>
      </c>
    </row>
    <row r="30" spans="2:3" x14ac:dyDescent="0.2">
      <c r="B30">
        <f t="shared" si="1"/>
        <v>13</v>
      </c>
      <c r="C30" s="12">
        <f t="shared" si="0"/>
        <v>1000000</v>
      </c>
    </row>
    <row r="31" spans="2:3" x14ac:dyDescent="0.2">
      <c r="B31">
        <f t="shared" si="1"/>
        <v>14</v>
      </c>
      <c r="C31" s="12">
        <f t="shared" si="0"/>
        <v>1000000</v>
      </c>
    </row>
    <row r="32" spans="2:3" x14ac:dyDescent="0.2">
      <c r="B32">
        <f t="shared" si="1"/>
        <v>15</v>
      </c>
      <c r="C32" s="12">
        <f t="shared" si="0"/>
        <v>1000000</v>
      </c>
    </row>
    <row r="33" spans="2:6" x14ac:dyDescent="0.2">
      <c r="B33">
        <f t="shared" si="1"/>
        <v>16</v>
      </c>
      <c r="C33" s="12">
        <f t="shared" si="0"/>
        <v>1000000</v>
      </c>
    </row>
    <row r="34" spans="2:6" x14ac:dyDescent="0.2">
      <c r="B34">
        <f t="shared" si="1"/>
        <v>17</v>
      </c>
      <c r="C34" s="12">
        <f t="shared" si="0"/>
        <v>1000000</v>
      </c>
    </row>
    <row r="35" spans="2:6" x14ac:dyDescent="0.2">
      <c r="B35">
        <f t="shared" si="1"/>
        <v>18</v>
      </c>
      <c r="C35" s="12">
        <f t="shared" si="0"/>
        <v>1000000</v>
      </c>
    </row>
    <row r="36" spans="2:6" x14ac:dyDescent="0.2">
      <c r="B36">
        <f>+B35+1</f>
        <v>19</v>
      </c>
      <c r="C36" s="13">
        <f>F36</f>
        <v>0</v>
      </c>
      <c r="E36" s="11" t="s">
        <v>13</v>
      </c>
      <c r="F36" s="17"/>
    </row>
    <row r="37" spans="2:6" x14ac:dyDescent="0.2">
      <c r="B37">
        <f>+B36+1</f>
        <v>20</v>
      </c>
      <c r="C37">
        <v>0</v>
      </c>
    </row>
    <row r="38" spans="2:6" x14ac:dyDescent="0.2">
      <c r="C38">
        <v>0</v>
      </c>
    </row>
    <row r="40" spans="2:6" x14ac:dyDescent="0.2">
      <c r="B40" s="11" t="s">
        <v>14</v>
      </c>
      <c r="C40" s="15">
        <f>NPV(C17,C18:C38)</f>
        <v>12659296.974717045</v>
      </c>
    </row>
    <row r="41" spans="2:6" ht="34" x14ac:dyDescent="0.2">
      <c r="B41" s="14" t="s">
        <v>15</v>
      </c>
      <c r="C41" s="16">
        <f>-E4</f>
        <v>-21538461.538461536</v>
      </c>
    </row>
    <row r="42" spans="2:6" x14ac:dyDescent="0.2">
      <c r="B42" s="11" t="s">
        <v>16</v>
      </c>
      <c r="C42" s="15">
        <f>SUM(C40:C41)</f>
        <v>-8879164.563744491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8E30-AEA8-E449-9C32-EDB27668123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201E-E120-484F-8A41-105DAC403D55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2019-06-11T19:38:05Z</dcterms:created>
  <dcterms:modified xsi:type="dcterms:W3CDTF">2019-06-11T19:43:40Z</dcterms:modified>
</cp:coreProperties>
</file>